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ocuments\My Documents\GODIŠNJI OBRAČUNI\Godišnji obračuni 2026\"/>
    </mc:Choice>
  </mc:AlternateContent>
  <xr:revisionPtr revIDLastSave="0" documentId="13_ncr:1_{C503A996-FEBB-428F-A2CD-CBA85F34CE74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E6" i="81" s="1"/>
  <c r="D14" i="81"/>
  <c r="D6" i="81" s="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E200" i="80" s="1"/>
  <c r="E187" i="80" s="1"/>
  <c r="D228" i="80"/>
  <c r="E225" i="80"/>
  <c r="D225" i="80"/>
  <c r="E220" i="80"/>
  <c r="D220" i="80"/>
  <c r="E215" i="80"/>
  <c r="D215" i="80"/>
  <c r="E206" i="80"/>
  <c r="D206" i="80"/>
  <c r="E201" i="80"/>
  <c r="D201" i="80"/>
  <c r="D200" i="80"/>
  <c r="E193" i="80"/>
  <c r="D193" i="80"/>
  <c r="E189" i="80"/>
  <c r="D189" i="80"/>
  <c r="E188" i="80"/>
  <c r="D188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E19" i="80" s="1"/>
  <c r="E6" i="80" s="1"/>
  <c r="D25" i="80"/>
  <c r="E20" i="80"/>
  <c r="D20" i="80"/>
  <c r="D19" i="80"/>
  <c r="E14" i="80"/>
  <c r="D14" i="80"/>
  <c r="E11" i="80"/>
  <c r="D11" i="80"/>
  <c r="E8" i="80"/>
  <c r="D8" i="80"/>
  <c r="E7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/>
  <c r="E86" i="77"/>
  <c r="E56" i="77" s="1"/>
  <c r="E44" i="77" s="1"/>
  <c r="D86" i="77"/>
  <c r="E81" i="77"/>
  <c r="D81" i="77"/>
  <c r="D56" i="77" s="1"/>
  <c r="D44" i="77" s="1"/>
  <c r="E70" i="77"/>
  <c r="D70" i="77"/>
  <c r="E62" i="77"/>
  <c r="D62" i="77"/>
  <c r="E57" i="77"/>
  <c r="D57" i="77"/>
  <c r="E52" i="77"/>
  <c r="D52" i="77"/>
  <c r="E46" i="77"/>
  <c r="D46" i="77"/>
  <c r="E45" i="77"/>
  <c r="D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E187" i="73" s="1"/>
  <c r="D201" i="73"/>
  <c r="D200" i="73"/>
  <c r="E193" i="73"/>
  <c r="D193" i="73"/>
  <c r="E189" i="73"/>
  <c r="D189" i="73"/>
  <c r="E188" i="73"/>
  <c r="D188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E4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E154" i="69" s="1"/>
  <c r="D161" i="69"/>
  <c r="E155" i="69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D113" i="69" s="1"/>
  <c r="D44" i="69" s="1"/>
  <c r="E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E187" i="67" s="1"/>
  <c r="D201" i="67"/>
  <c r="D200" i="67"/>
  <c r="E193" i="67"/>
  <c r="D193" i="67"/>
  <c r="E189" i="67"/>
  <c r="D189" i="67"/>
  <c r="E188" i="67"/>
  <c r="D188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E154" i="67" s="1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E6" i="67" s="1"/>
  <c r="D20" i="67"/>
  <c r="D19" i="67"/>
  <c r="E14" i="67"/>
  <c r="D14" i="67"/>
  <c r="E11" i="67"/>
  <c r="D11" i="67"/>
  <c r="E8" i="67"/>
  <c r="D8" i="67"/>
  <c r="E7" i="67"/>
  <c r="D7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D407" i="68"/>
  <c r="H407" i="68" s="1"/>
  <c r="J407" i="68" s="1"/>
  <c r="G406" i="68"/>
  <c r="F406" i="68"/>
  <c r="E406" i="68"/>
  <c r="I406" i="68" s="1"/>
  <c r="D406" i="68"/>
  <c r="H406" i="68" s="1"/>
  <c r="G405" i="68"/>
  <c r="F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4" i="68"/>
  <c r="F374" i="68"/>
  <c r="G373" i="68"/>
  <c r="F373" i="68"/>
  <c r="E373" i="68"/>
  <c r="I373" i="68" s="1"/>
  <c r="I372" i="68" s="1"/>
  <c r="D373" i="68"/>
  <c r="G372" i="68"/>
  <c r="F372" i="68"/>
  <c r="E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D358" i="68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G352" i="68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G347" i="68"/>
  <c r="F347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G320" i="68"/>
  <c r="F320" i="68"/>
  <c r="E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G306" i="68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G297" i="68"/>
  <c r="F297" i="68"/>
  <c r="E297" i="68"/>
  <c r="G296" i="68"/>
  <c r="F296" i="68"/>
  <c r="E296" i="68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D294" i="68"/>
  <c r="H294" i="68" s="1"/>
  <c r="G293" i="68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H289" i="68" s="1"/>
  <c r="G288" i="68"/>
  <c r="F288" i="68"/>
  <c r="D288" i="68"/>
  <c r="G287" i="68"/>
  <c r="F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G284" i="68"/>
  <c r="F284" i="68"/>
  <c r="E284" i="68"/>
  <c r="G283" i="68"/>
  <c r="F283" i="68"/>
  <c r="E283" i="68"/>
  <c r="I283" i="68" s="1"/>
  <c r="D283" i="68"/>
  <c r="G282" i="68"/>
  <c r="F282" i="68"/>
  <c r="E282" i="68"/>
  <c r="D282" i="68"/>
  <c r="H282" i="68" s="1"/>
  <c r="G281" i="68"/>
  <c r="F281" i="68"/>
  <c r="G280" i="68"/>
  <c r="F280" i="68"/>
  <c r="E280" i="68"/>
  <c r="D280" i="68"/>
  <c r="H280" i="68" s="1"/>
  <c r="G279" i="68"/>
  <c r="F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G275" i="68" s="1"/>
  <c r="G274" i="68" s="1"/>
  <c r="G244" i="68" s="1"/>
  <c r="F276" i="68"/>
  <c r="E276" i="68"/>
  <c r="I276" i="68" s="1"/>
  <c r="I275" i="68" s="1"/>
  <c r="D276" i="68"/>
  <c r="F275" i="68"/>
  <c r="E275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H267" i="68" s="1"/>
  <c r="G266" i="68"/>
  <c r="F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D250" i="68"/>
  <c r="G249" i="68"/>
  <c r="F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G246" i="68"/>
  <c r="F246" i="68"/>
  <c r="E246" i="68"/>
  <c r="G245" i="68"/>
  <c r="F245" i="68"/>
  <c r="F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H235" i="68" s="1"/>
  <c r="G234" i="68"/>
  <c r="F234" i="68"/>
  <c r="D234" i="68"/>
  <c r="G233" i="68"/>
  <c r="F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F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H216" i="68" s="1"/>
  <c r="G215" i="68"/>
  <c r="F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H207" i="68" s="1"/>
  <c r="G206" i="68"/>
  <c r="F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G201" i="68"/>
  <c r="G200" i="68" s="1"/>
  <c r="G187" i="68" s="1"/>
  <c r="F201" i="68"/>
  <c r="F200" i="68" s="1"/>
  <c r="F187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D190" i="68"/>
  <c r="G189" i="68"/>
  <c r="F189" i="68"/>
  <c r="G188" i="68"/>
  <c r="F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G175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H167" i="68" s="1"/>
  <c r="G166" i="68"/>
  <c r="F166" i="68"/>
  <c r="E166" i="68"/>
  <c r="D166" i="68"/>
  <c r="G165" i="68"/>
  <c r="F165" i="68"/>
  <c r="G164" i="68"/>
  <c r="F164" i="68"/>
  <c r="E164" i="68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D162" i="68"/>
  <c r="H162" i="68" s="1"/>
  <c r="G161" i="68"/>
  <c r="G154" i="68" s="1"/>
  <c r="F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H156" i="68" s="1"/>
  <c r="G155" i="68"/>
  <c r="F155" i="68"/>
  <c r="D155" i="68"/>
  <c r="F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H150" i="68" s="1"/>
  <c r="G149" i="68"/>
  <c r="F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D144" i="68"/>
  <c r="H144" i="68" s="1"/>
  <c r="J144" i="68" s="1"/>
  <c r="G143" i="68"/>
  <c r="F143" i="68"/>
  <c r="E143" i="68"/>
  <c r="I143" i="68" s="1"/>
  <c r="D143" i="68"/>
  <c r="H143" i="68" s="1"/>
  <c r="G142" i="68"/>
  <c r="F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G138" i="68"/>
  <c r="F138" i="68"/>
  <c r="E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G129" i="68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H101" i="68" s="1"/>
  <c r="G100" i="68"/>
  <c r="F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E96" i="68"/>
  <c r="D96" i="68"/>
  <c r="H96" i="68" s="1"/>
  <c r="F95" i="68"/>
  <c r="D95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G86" i="68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D63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E58" i="68"/>
  <c r="D58" i="68"/>
  <c r="H58" i="68" s="1"/>
  <c r="F57" i="68"/>
  <c r="D57" i="68"/>
  <c r="F56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E53" i="68"/>
  <c r="I53" i="68" s="1"/>
  <c r="D53" i="68"/>
  <c r="H53" i="68" s="1"/>
  <c r="G52" i="68"/>
  <c r="F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F48" i="68"/>
  <c r="E48" i="68"/>
  <c r="D48" i="68"/>
  <c r="H48" i="68" s="1"/>
  <c r="J48" i="68" s="1"/>
  <c r="G47" i="68"/>
  <c r="F47" i="68"/>
  <c r="E47" i="68"/>
  <c r="D47" i="68"/>
  <c r="F46" i="68"/>
  <c r="F45" i="68"/>
  <c r="F44" i="68"/>
  <c r="G42" i="68"/>
  <c r="F42" i="68"/>
  <c r="E42" i="68"/>
  <c r="I42" i="68" s="1"/>
  <c r="D42" i="68"/>
  <c r="H42" i="68" s="1"/>
  <c r="J42" i="68" s="1"/>
  <c r="G41" i="68"/>
  <c r="F41" i="68"/>
  <c r="E41" i="68"/>
  <c r="D41" i="68"/>
  <c r="H41" i="68" s="1"/>
  <c r="G40" i="68"/>
  <c r="F40" i="68"/>
  <c r="D40" i="68"/>
  <c r="G39" i="68"/>
  <c r="F39" i="68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D36" i="68"/>
  <c r="H36" i="68" s="1"/>
  <c r="G35" i="68"/>
  <c r="F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D31" i="68"/>
  <c r="G30" i="68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G6" i="68" s="1"/>
  <c r="F21" i="68"/>
  <c r="E21" i="68"/>
  <c r="D21" i="68"/>
  <c r="H21" i="68" s="1"/>
  <c r="F20" i="68"/>
  <c r="D20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F6" i="68"/>
  <c r="I164" i="68" l="1"/>
  <c r="I161" i="68" s="1"/>
  <c r="E161" i="68"/>
  <c r="E56" i="69"/>
  <c r="E45" i="69"/>
  <c r="E45" i="67"/>
  <c r="I48" i="68"/>
  <c r="I231" i="68"/>
  <c r="I228" i="68" s="1"/>
  <c r="E228" i="68"/>
  <c r="I425" i="68"/>
  <c r="J425" i="68" s="1"/>
  <c r="G56" i="68"/>
  <c r="H335" i="68"/>
  <c r="J335" i="68" s="1"/>
  <c r="I204" i="68"/>
  <c r="E56" i="67"/>
  <c r="E44" i="67" s="1"/>
  <c r="G45" i="68"/>
  <c r="I375" i="68"/>
  <c r="I374" i="68" s="1"/>
  <c r="E374" i="68"/>
  <c r="E371" i="68" s="1"/>
  <c r="I371" i="68" s="1"/>
  <c r="I358" i="68"/>
  <c r="I357" i="68" s="1"/>
  <c r="E357" i="68"/>
  <c r="H358" i="68"/>
  <c r="D357" i="68"/>
  <c r="H326" i="68"/>
  <c r="D325" i="68"/>
  <c r="I89" i="68"/>
  <c r="I86" i="68" s="1"/>
  <c r="E86" i="68"/>
  <c r="I58" i="68"/>
  <c r="I57" i="68" s="1"/>
  <c r="E57" i="68"/>
  <c r="E44" i="69"/>
  <c r="J416" i="68"/>
  <c r="H415" i="68"/>
  <c r="J415" i="68" s="1"/>
  <c r="J411" i="68"/>
  <c r="H410" i="68"/>
  <c r="J410" i="68" s="1"/>
  <c r="I407" i="68"/>
  <c r="I405" i="68" s="1"/>
  <c r="E405" i="68"/>
  <c r="J406" i="68"/>
  <c r="H405" i="68"/>
  <c r="J405" i="68" s="1"/>
  <c r="J396" i="68"/>
  <c r="H395" i="68"/>
  <c r="J395" i="68" s="1"/>
  <c r="D385" i="68"/>
  <c r="H391" i="68"/>
  <c r="J391" i="68" s="1"/>
  <c r="J386" i="68"/>
  <c r="H385" i="68"/>
  <c r="J385" i="68" s="1"/>
  <c r="H375" i="68"/>
  <c r="D374" i="68"/>
  <c r="H373" i="68"/>
  <c r="D372" i="68"/>
  <c r="D371" i="68" s="1"/>
  <c r="H371" i="68" s="1"/>
  <c r="I368" i="68"/>
  <c r="I367" i="68" s="1"/>
  <c r="E367" i="68"/>
  <c r="D367" i="68"/>
  <c r="H368" i="68"/>
  <c r="J358" i="68"/>
  <c r="H357" i="68"/>
  <c r="I353" i="68"/>
  <c r="I352" i="68" s="1"/>
  <c r="E352" i="68"/>
  <c r="H353" i="68"/>
  <c r="D352" i="68"/>
  <c r="H348" i="68"/>
  <c r="D347" i="68"/>
  <c r="D338" i="68"/>
  <c r="H342" i="68"/>
  <c r="J342" i="68" s="1"/>
  <c r="H338" i="68"/>
  <c r="J338" i="68" s="1"/>
  <c r="J339" i="68"/>
  <c r="E325" i="68"/>
  <c r="I326" i="68"/>
  <c r="H325" i="68"/>
  <c r="D320" i="68"/>
  <c r="H321" i="68"/>
  <c r="J312" i="68"/>
  <c r="H311" i="68"/>
  <c r="J311" i="68" s="1"/>
  <c r="E306" i="68"/>
  <c r="I307" i="68"/>
  <c r="I306" i="68" s="1"/>
  <c r="D306" i="68"/>
  <c r="H307" i="68"/>
  <c r="J300" i="68"/>
  <c r="H299" i="68"/>
  <c r="J299" i="68" s="1"/>
  <c r="H298" i="68"/>
  <c r="D297" i="68"/>
  <c r="E293" i="68"/>
  <c r="I296" i="68"/>
  <c r="I293" i="68" s="1"/>
  <c r="H293" i="68"/>
  <c r="J293" i="68" s="1"/>
  <c r="J294" i="68"/>
  <c r="E288" i="68"/>
  <c r="I289" i="68"/>
  <c r="I288" i="68" s="1"/>
  <c r="H288" i="68"/>
  <c r="J289" i="68"/>
  <c r="H285" i="68"/>
  <c r="D284" i="68"/>
  <c r="D281" i="68"/>
  <c r="H283" i="68"/>
  <c r="J283" i="68" s="1"/>
  <c r="E281" i="68"/>
  <c r="I282" i="68"/>
  <c r="I281" i="68" s="1"/>
  <c r="J282" i="68"/>
  <c r="H281" i="68"/>
  <c r="J281" i="68" s="1"/>
  <c r="E279" i="68"/>
  <c r="E274" i="68" s="1"/>
  <c r="I280" i="68"/>
  <c r="I279" i="68" s="1"/>
  <c r="I274" i="68" s="1"/>
  <c r="H279" i="68"/>
  <c r="J279" i="68" s="1"/>
  <c r="J280" i="68"/>
  <c r="H276" i="68"/>
  <c r="D275" i="68"/>
  <c r="D274" i="68" s="1"/>
  <c r="E266" i="68"/>
  <c r="I267" i="68"/>
  <c r="I266" i="68" s="1"/>
  <c r="J267" i="68"/>
  <c r="H266" i="68"/>
  <c r="J266" i="68" s="1"/>
  <c r="J262" i="68"/>
  <c r="H261" i="68"/>
  <c r="J261" i="68" s="1"/>
  <c r="E254" i="68"/>
  <c r="I255" i="68"/>
  <c r="I254" i="68" s="1"/>
  <c r="H255" i="68"/>
  <c r="D254" i="68"/>
  <c r="I250" i="68"/>
  <c r="I249" i="68" s="1"/>
  <c r="I245" i="68" s="1"/>
  <c r="E249" i="68"/>
  <c r="E245" i="68" s="1"/>
  <c r="D249" i="68"/>
  <c r="H250" i="68"/>
  <c r="H247" i="68"/>
  <c r="D246" i="68"/>
  <c r="D245" i="68" s="1"/>
  <c r="I240" i="68"/>
  <c r="I239" i="68" s="1"/>
  <c r="E239" i="68"/>
  <c r="D239" i="68"/>
  <c r="H240" i="68"/>
  <c r="E237" i="68"/>
  <c r="I238" i="68"/>
  <c r="I237" i="68" s="1"/>
  <c r="D237" i="68"/>
  <c r="H238" i="68"/>
  <c r="I235" i="68"/>
  <c r="I234" i="68" s="1"/>
  <c r="I233" i="68" s="1"/>
  <c r="E234" i="68"/>
  <c r="E233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I216" i="68"/>
  <c r="I215" i="68" s="1"/>
  <c r="E215" i="68"/>
  <c r="J216" i="68"/>
  <c r="H215" i="68"/>
  <c r="J215" i="68" s="1"/>
  <c r="I207" i="68"/>
  <c r="I206" i="68" s="1"/>
  <c r="E206" i="68"/>
  <c r="H206" i="68"/>
  <c r="J206" i="68" s="1"/>
  <c r="J207" i="68"/>
  <c r="I202" i="68"/>
  <c r="E201" i="68"/>
  <c r="D201" i="68"/>
  <c r="D200" i="68" s="1"/>
  <c r="H202" i="68"/>
  <c r="H193" i="68"/>
  <c r="J193" i="68" s="1"/>
  <c r="J194" i="68"/>
  <c r="I190" i="68"/>
  <c r="I189" i="68" s="1"/>
  <c r="I188" i="68" s="1"/>
  <c r="E189" i="68"/>
  <c r="E188" i="68" s="1"/>
  <c r="H190" i="68"/>
  <c r="D189" i="68"/>
  <c r="D188" i="68" s="1"/>
  <c r="J182" i="68"/>
  <c r="H181" i="68"/>
  <c r="J181" i="68" s="1"/>
  <c r="E175" i="68"/>
  <c r="E165" i="68" s="1"/>
  <c r="I176" i="68"/>
  <c r="I175" i="68" s="1"/>
  <c r="I165" i="68" s="1"/>
  <c r="D175" i="68"/>
  <c r="D165" i="68" s="1"/>
  <c r="H176" i="68"/>
  <c r="H170" i="68"/>
  <c r="J170" i="68" s="1"/>
  <c r="J171" i="68"/>
  <c r="H166" i="68"/>
  <c r="J167" i="68"/>
  <c r="H161" i="68"/>
  <c r="J161" i="68" s="1"/>
  <c r="J162" i="68"/>
  <c r="I156" i="68"/>
  <c r="I155" i="68" s="1"/>
  <c r="I154" i="68" s="1"/>
  <c r="E155" i="68"/>
  <c r="E154" i="68" s="1"/>
  <c r="H155" i="68"/>
  <c r="J156" i="68"/>
  <c r="E149" i="68"/>
  <c r="I150" i="68"/>
  <c r="I149" i="68" s="1"/>
  <c r="J150" i="68"/>
  <c r="H149" i="68"/>
  <c r="J149" i="68" s="1"/>
  <c r="J147" i="68"/>
  <c r="H146" i="68"/>
  <c r="J146" i="68" s="1"/>
  <c r="E142" i="68"/>
  <c r="I144" i="68"/>
  <c r="I142" i="68" s="1"/>
  <c r="J143" i="68"/>
  <c r="H142" i="68"/>
  <c r="J142" i="68" s="1"/>
  <c r="H139" i="68"/>
  <c r="D138" i="68"/>
  <c r="H134" i="68"/>
  <c r="J134" i="68" s="1"/>
  <c r="J135" i="68"/>
  <c r="D129" i="68"/>
  <c r="H130" i="68"/>
  <c r="H126" i="68"/>
  <c r="J126" i="68" s="1"/>
  <c r="J127" i="68"/>
  <c r="I124" i="68"/>
  <c r="I123" i="68" s="1"/>
  <c r="E123" i="68"/>
  <c r="D123" i="68"/>
  <c r="D122" i="68" s="1"/>
  <c r="H124" i="68"/>
  <c r="H117" i="68"/>
  <c r="J117" i="68" s="1"/>
  <c r="J118" i="68"/>
  <c r="J115" i="68"/>
  <c r="H114" i="68"/>
  <c r="I109" i="68"/>
  <c r="I108" i="68" s="1"/>
  <c r="E108" i="68"/>
  <c r="H109" i="68"/>
  <c r="D108" i="68"/>
  <c r="D94" i="68" s="1"/>
  <c r="I101" i="68"/>
  <c r="I100" i="68" s="1"/>
  <c r="E100" i="68"/>
  <c r="J101" i="68"/>
  <c r="H100" i="68"/>
  <c r="J100" i="68" s="1"/>
  <c r="I96" i="68"/>
  <c r="I95" i="68" s="1"/>
  <c r="I94" i="68" s="1"/>
  <c r="E95" i="68"/>
  <c r="E94" i="68" s="1"/>
  <c r="J96" i="68"/>
  <c r="H95" i="68"/>
  <c r="J87" i="68"/>
  <c r="H86" i="68"/>
  <c r="J86" i="68" s="1"/>
  <c r="J82" i="68"/>
  <c r="H81" i="68"/>
  <c r="J81" i="68" s="1"/>
  <c r="H70" i="68"/>
  <c r="J70" i="68" s="1"/>
  <c r="J71" i="68"/>
  <c r="I63" i="68"/>
  <c r="I62" i="68" s="1"/>
  <c r="E62" i="68"/>
  <c r="D62" i="68"/>
  <c r="D56" i="68" s="1"/>
  <c r="H63" i="68"/>
  <c r="H57" i="68"/>
  <c r="J58" i="68"/>
  <c r="I54" i="68"/>
  <c r="I52" i="68" s="1"/>
  <c r="E52" i="68"/>
  <c r="H52" i="68"/>
  <c r="J52" i="68" s="1"/>
  <c r="J53" i="68"/>
  <c r="I47" i="68"/>
  <c r="I46" i="68" s="1"/>
  <c r="I45" i="68" s="1"/>
  <c r="E46" i="68"/>
  <c r="E45" i="68" s="1"/>
  <c r="D46" i="68"/>
  <c r="D45" i="68" s="1"/>
  <c r="H47" i="68"/>
  <c r="E40" i="68"/>
  <c r="E39" i="68" s="1"/>
  <c r="I39" i="68" s="1"/>
  <c r="I41" i="68"/>
  <c r="I40" i="68" s="1"/>
  <c r="H40" i="68"/>
  <c r="J40" i="68" s="1"/>
  <c r="J41" i="68"/>
  <c r="I36" i="68"/>
  <c r="I35" i="68" s="1"/>
  <c r="E35" i="68"/>
  <c r="H35" i="68"/>
  <c r="J35" i="68" s="1"/>
  <c r="J36" i="68"/>
  <c r="I31" i="68"/>
  <c r="I30" i="68" s="1"/>
  <c r="E30" i="68"/>
  <c r="D30" i="68"/>
  <c r="H31" i="68"/>
  <c r="H28" i="68"/>
  <c r="J28" i="68" s="1"/>
  <c r="D25" i="68"/>
  <c r="D19" i="68" s="1"/>
  <c r="E25" i="68"/>
  <c r="I26" i="68"/>
  <c r="I25" i="68" s="1"/>
  <c r="H25" i="68"/>
  <c r="J25" i="68" s="1"/>
  <c r="J26" i="68"/>
  <c r="E20" i="68"/>
  <c r="I21" i="68"/>
  <c r="I20" i="68" s="1"/>
  <c r="I19" i="68" s="1"/>
  <c r="H20" i="68"/>
  <c r="J21" i="68"/>
  <c r="E14" i="68"/>
  <c r="I15" i="68"/>
  <c r="I14" i="68" s="1"/>
  <c r="H15" i="68"/>
  <c r="D14" i="68"/>
  <c r="E11" i="68"/>
  <c r="I12" i="68"/>
  <c r="I11" i="68" s="1"/>
  <c r="H12" i="68"/>
  <c r="D11" i="68"/>
  <c r="I9" i="68"/>
  <c r="I8" i="68" s="1"/>
  <c r="I7" i="68" s="1"/>
  <c r="E8" i="68"/>
  <c r="E7" i="68" s="1"/>
  <c r="D8" i="68"/>
  <c r="D7" i="68" s="1"/>
  <c r="D6" i="68" s="1"/>
  <c r="H9" i="68"/>
  <c r="I201" i="68" l="1"/>
  <c r="I200" i="68" s="1"/>
  <c r="I187" i="68" s="1"/>
  <c r="E200" i="68"/>
  <c r="E187" i="68" s="1"/>
  <c r="E19" i="68"/>
  <c r="E6" i="68"/>
  <c r="G44" i="68"/>
  <c r="J371" i="68"/>
  <c r="J357" i="68"/>
  <c r="I325" i="68"/>
  <c r="J325" i="68" s="1"/>
  <c r="J326" i="68"/>
  <c r="I56" i="68"/>
  <c r="I44" i="68" s="1"/>
  <c r="E56" i="68"/>
  <c r="E44" i="68" s="1"/>
  <c r="I6" i="68"/>
  <c r="J375" i="68"/>
  <c r="H374" i="68"/>
  <c r="J374" i="68" s="1"/>
  <c r="J373" i="68"/>
  <c r="H372" i="68"/>
  <c r="J372" i="68" s="1"/>
  <c r="J368" i="68"/>
  <c r="H367" i="68"/>
  <c r="J367" i="68" s="1"/>
  <c r="J353" i="68"/>
  <c r="H352" i="68"/>
  <c r="J352" i="68" s="1"/>
  <c r="H347" i="68"/>
  <c r="J347" i="68" s="1"/>
  <c r="J348" i="68"/>
  <c r="H320" i="68"/>
  <c r="J320" i="68" s="1"/>
  <c r="J321" i="68"/>
  <c r="J307" i="68"/>
  <c r="H306" i="68"/>
  <c r="H297" i="68"/>
  <c r="J297" i="68" s="1"/>
  <c r="J298" i="68"/>
  <c r="J288" i="68"/>
  <c r="H284" i="68"/>
  <c r="J284" i="68" s="1"/>
  <c r="J285" i="68"/>
  <c r="H275" i="68"/>
  <c r="J276" i="68"/>
  <c r="J255" i="68"/>
  <c r="H254" i="68"/>
  <c r="J254" i="68" s="1"/>
  <c r="H249" i="68"/>
  <c r="J249" i="68" s="1"/>
  <c r="J250" i="68"/>
  <c r="J247" i="68"/>
  <c r="H246" i="68"/>
  <c r="J240" i="68"/>
  <c r="H239" i="68"/>
  <c r="J239" i="68" s="1"/>
  <c r="J238" i="68"/>
  <c r="H237" i="68"/>
  <c r="J237" i="68" s="1"/>
  <c r="J234" i="68"/>
  <c r="H233" i="68"/>
  <c r="J233" i="68" s="1"/>
  <c r="J202" i="68"/>
  <c r="H201" i="68"/>
  <c r="H189" i="68"/>
  <c r="J190" i="68"/>
  <c r="J176" i="68"/>
  <c r="H175" i="68"/>
  <c r="J175" i="68" s="1"/>
  <c r="H165" i="68"/>
  <c r="J165" i="68" s="1"/>
  <c r="J166" i="68"/>
  <c r="H154" i="68"/>
  <c r="J154" i="68" s="1"/>
  <c r="J155" i="68"/>
  <c r="H138" i="68"/>
  <c r="J138" i="68" s="1"/>
  <c r="J139" i="68"/>
  <c r="H129" i="68"/>
  <c r="J129" i="68" s="1"/>
  <c r="J130" i="68"/>
  <c r="H123" i="68"/>
  <c r="J124" i="68"/>
  <c r="H113" i="68"/>
  <c r="J113" i="68" s="1"/>
  <c r="J114" i="68"/>
  <c r="J109" i="68"/>
  <c r="H108" i="68"/>
  <c r="J108" i="68" s="1"/>
  <c r="J95" i="68"/>
  <c r="H94" i="68"/>
  <c r="J94" i="68" s="1"/>
  <c r="J63" i="68"/>
  <c r="H62" i="68"/>
  <c r="J62" i="68" s="1"/>
  <c r="H56" i="68"/>
  <c r="J56" i="68" s="1"/>
  <c r="J57" i="68"/>
  <c r="H46" i="68"/>
  <c r="J47" i="68"/>
  <c r="J31" i="68"/>
  <c r="H30" i="68"/>
  <c r="J30" i="68" s="1"/>
  <c r="H19" i="68"/>
  <c r="J19" i="68" s="1"/>
  <c r="J20" i="68"/>
  <c r="J15" i="68"/>
  <c r="H14" i="68"/>
  <c r="J14" i="68" s="1"/>
  <c r="H11" i="68"/>
  <c r="J11" i="68" s="1"/>
  <c r="J12" i="68"/>
  <c r="J9" i="68"/>
  <c r="H8" i="68"/>
  <c r="D287" i="68"/>
  <c r="D244" i="68" s="1"/>
  <c r="E287" i="68"/>
  <c r="E244" i="68" s="1"/>
  <c r="I287" i="68"/>
  <c r="I244" i="68" s="1"/>
  <c r="D187" i="68"/>
  <c r="I122" i="68"/>
  <c r="E122" i="68"/>
  <c r="D44" i="68"/>
  <c r="J275" i="68" l="1"/>
  <c r="H274" i="68"/>
  <c r="J274" i="68" s="1"/>
  <c r="J246" i="68"/>
  <c r="H245" i="68"/>
  <c r="H200" i="68"/>
  <c r="J200" i="68" s="1"/>
  <c r="J201" i="68"/>
  <c r="J189" i="68"/>
  <c r="H188" i="68"/>
  <c r="H122" i="68"/>
  <c r="J122" i="68" s="1"/>
  <c r="J123" i="68"/>
  <c r="J46" i="68"/>
  <c r="H45" i="68"/>
  <c r="H7" i="68"/>
  <c r="J8" i="68"/>
  <c r="J306" i="68"/>
  <c r="H287" i="68"/>
  <c r="J287" i="68" s="1"/>
  <c r="J245" i="68" l="1"/>
  <c r="H244" i="68"/>
  <c r="J244" i="68" s="1"/>
  <c r="H187" i="68"/>
  <c r="J187" i="68" s="1"/>
  <c r="J188" i="68"/>
  <c r="J45" i="68"/>
  <c r="H44" i="68"/>
  <c r="J44" i="68" s="1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<sst xmlns="http://schemas.openxmlformats.org/spreadsheetml/2006/main" count="15428" uniqueCount="816">
  <si>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</si>
  <si>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OPĆINA TOPUSKO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</si>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</sst>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15" sqref="B15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330970.15999999997</v>
      </c>
      <c r="F6" s="2">
        <f t="shared" si="0"/>
        <v>0</v>
      </c>
      <c r="G6" s="2">
        <f>+G7+G14+G19+G30+G35</f>
        <v>53178.559999999998</v>
      </c>
      <c r="H6" s="2">
        <f t="shared" si="0"/>
        <v>0</v>
      </c>
      <c r="I6" s="2">
        <f t="shared" si="0"/>
        <v>384148.72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330970.15999999997</v>
      </c>
      <c r="F19" s="3">
        <f t="shared" si="8"/>
        <v>0</v>
      </c>
      <c r="G19" s="3">
        <f t="shared" si="8"/>
        <v>53178.559999999998</v>
      </c>
      <c r="H19" s="3">
        <f t="shared" si="8"/>
        <v>0</v>
      </c>
      <c r="I19" s="3">
        <f t="shared" si="8"/>
        <v>384148.72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301345.15999999997</v>
      </c>
      <c r="F20" s="3">
        <f t="shared" si="9"/>
        <v>0</v>
      </c>
      <c r="G20" s="3">
        <f t="shared" si="9"/>
        <v>53178.559999999998</v>
      </c>
      <c r="H20" s="3">
        <f t="shared" si="9"/>
        <v>0</v>
      </c>
      <c r="I20" s="3">
        <f t="shared" si="9"/>
        <v>354523.72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301345.15999999997</v>
      </c>
      <c r="F21" s="84">
        <f>'Nacionalno sufinanciranje'!D21</f>
        <v>0</v>
      </c>
      <c r="G21" s="84">
        <f>'Nacionalno sufinanciranje'!E21</f>
        <v>53178.559999999998</v>
      </c>
      <c r="H21" s="11">
        <f t="shared" ref="H21:I24" si="10">D21+F21</f>
        <v>0</v>
      </c>
      <c r="I21" s="11">
        <f t="shared" si="10"/>
        <v>354523.72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29625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29625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29625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29625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282723.15000000002</v>
      </c>
      <c r="F44" s="3">
        <f t="shared" si="21"/>
        <v>0</v>
      </c>
      <c r="G44" s="3">
        <f t="shared" si="21"/>
        <v>49894.33</v>
      </c>
      <c r="H44" s="3">
        <f t="shared" si="21"/>
        <v>0</v>
      </c>
      <c r="I44" s="3">
        <f t="shared" si="21"/>
        <v>332617.48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260821.31</v>
      </c>
      <c r="F45" s="3">
        <f t="shared" si="23"/>
        <v>0</v>
      </c>
      <c r="G45" s="3">
        <f t="shared" si="23"/>
        <v>46029.3</v>
      </c>
      <c r="H45" s="3">
        <f t="shared" si="23"/>
        <v>0</v>
      </c>
      <c r="I45" s="3">
        <f t="shared" si="23"/>
        <v>306850.61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218041.86</v>
      </c>
      <c r="F46" s="3">
        <f t="shared" si="24"/>
        <v>0</v>
      </c>
      <c r="G46" s="3">
        <f t="shared" si="24"/>
        <v>38479.980000000003</v>
      </c>
      <c r="H46" s="3">
        <f t="shared" si="24"/>
        <v>0</v>
      </c>
      <c r="I46" s="3">
        <f t="shared" si="24"/>
        <v>256521.84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216511.86</v>
      </c>
      <c r="F47" s="84">
        <f>'Nacionalno sufinanciranje'!D47</f>
        <v>0</v>
      </c>
      <c r="G47" s="84">
        <f>'Nacionalno sufinanciranje'!E47</f>
        <v>38209.980000000003</v>
      </c>
      <c r="H47" s="12">
        <f t="shared" ref="H47:I51" si="25">D47+F47</f>
        <v>0</v>
      </c>
      <c r="I47" s="12">
        <f t="shared" si="25"/>
        <v>254721.84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1530</v>
      </c>
      <c r="F48" s="84">
        <f>'Nacionalno sufinanciranje'!D48</f>
        <v>0</v>
      </c>
      <c r="G48" s="84">
        <f>'Nacionalno sufinanciranje'!E48</f>
        <v>270</v>
      </c>
      <c r="H48" s="12">
        <f t="shared" si="25"/>
        <v>0</v>
      </c>
      <c r="I48" s="12">
        <f t="shared" si="25"/>
        <v>1800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7055</v>
      </c>
      <c r="F51" s="84">
        <f>'Nacionalno sufinanciranje'!D51</f>
        <v>0</v>
      </c>
      <c r="G51" s="84">
        <f>'Nacionalno sufinanciranje'!E51</f>
        <v>1245</v>
      </c>
      <c r="H51" s="12">
        <f t="shared" si="25"/>
        <v>0</v>
      </c>
      <c r="I51" s="12">
        <f t="shared" si="25"/>
        <v>8300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35724.449999999997</v>
      </c>
      <c r="F52" s="3">
        <f t="shared" si="26"/>
        <v>0</v>
      </c>
      <c r="G52" s="3">
        <f t="shared" si="26"/>
        <v>6304.32</v>
      </c>
      <c r="H52" s="3">
        <f t="shared" si="26"/>
        <v>0</v>
      </c>
      <c r="I52" s="3">
        <f t="shared" si="26"/>
        <v>42028.77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35724.449999999997</v>
      </c>
      <c r="F54" s="84">
        <f>'Nacionalno sufinanciranje'!D54</f>
        <v>0</v>
      </c>
      <c r="G54" s="84">
        <f>'Nacionalno sufinanciranje'!E54</f>
        <v>6304.32</v>
      </c>
      <c r="H54" s="12">
        <f t="shared" si="27"/>
        <v>0</v>
      </c>
      <c r="I54" s="12">
        <f t="shared" si="27"/>
        <v>42028.77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10307.839999999998</v>
      </c>
      <c r="F56" s="3">
        <f t="shared" si="28"/>
        <v>0</v>
      </c>
      <c r="G56" s="3">
        <f t="shared" si="28"/>
        <v>1819.03</v>
      </c>
      <c r="H56" s="3">
        <f t="shared" si="28"/>
        <v>0</v>
      </c>
      <c r="I56" s="3">
        <f t="shared" si="28"/>
        <v>12126.869999999999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9657.39</v>
      </c>
      <c r="F57" s="3">
        <f t="shared" si="29"/>
        <v>0</v>
      </c>
      <c r="G57" s="3">
        <f t="shared" si="29"/>
        <v>1704.25</v>
      </c>
      <c r="H57" s="3">
        <f t="shared" si="29"/>
        <v>0</v>
      </c>
      <c r="I57" s="3">
        <f t="shared" si="29"/>
        <v>11361.64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9657.39</v>
      </c>
      <c r="F58" s="84">
        <f>'Nacionalno sufinanciranje'!D58</f>
        <v>0</v>
      </c>
      <c r="G58" s="84">
        <f>'Nacionalno sufinanciranje'!E58</f>
        <v>1704.25</v>
      </c>
      <c r="H58" s="12">
        <f t="shared" ref="H58:I61" si="30">D58+F58</f>
        <v>0</v>
      </c>
      <c r="I58" s="12">
        <f t="shared" si="30"/>
        <v>11361.64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222.05</v>
      </c>
      <c r="F62" s="3">
        <f t="shared" si="31"/>
        <v>0</v>
      </c>
      <c r="G62" s="3">
        <f t="shared" si="31"/>
        <v>39.18</v>
      </c>
      <c r="H62" s="3">
        <f t="shared" si="31"/>
        <v>0</v>
      </c>
      <c r="I62" s="3">
        <f t="shared" si="31"/>
        <v>261.23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222.05</v>
      </c>
      <c r="F63" s="84">
        <f>'Nacionalno sufinanciranje'!D63</f>
        <v>0</v>
      </c>
      <c r="G63" s="84">
        <f>'Nacionalno sufinanciranje'!E63</f>
        <v>39.18</v>
      </c>
      <c r="H63" s="12">
        <f t="shared" ref="H63:I69" si="32">D63+F63</f>
        <v>0</v>
      </c>
      <c r="I63" s="12">
        <f t="shared" si="32"/>
        <v>261.23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428.4</v>
      </c>
      <c r="F86" s="3">
        <f t="shared" si="37"/>
        <v>0</v>
      </c>
      <c r="G86" s="3">
        <f t="shared" si="37"/>
        <v>75.599999999999994</v>
      </c>
      <c r="H86" s="3">
        <f t="shared" si="37"/>
        <v>0</v>
      </c>
      <c r="I86" s="3">
        <f t="shared" si="37"/>
        <v>504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428.4</v>
      </c>
      <c r="F89" s="84">
        <f>'Nacionalno sufinanciranje'!D89</f>
        <v>0</v>
      </c>
      <c r="G89" s="84">
        <f>'Nacionalno sufinanciranje'!E89</f>
        <v>75.599999999999994</v>
      </c>
      <c r="H89" s="12">
        <f t="shared" si="38"/>
        <v>0</v>
      </c>
      <c r="I89" s="12">
        <f t="shared" si="38"/>
        <v>504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11594</v>
      </c>
      <c r="F154" s="3">
        <f t="shared" si="69"/>
        <v>0</v>
      </c>
      <c r="G154" s="3">
        <f t="shared" si="69"/>
        <v>2046</v>
      </c>
      <c r="H154" s="3">
        <f t="shared" si="69"/>
        <v>0</v>
      </c>
      <c r="I154" s="3">
        <f t="shared" si="69"/>
        <v>13640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11594</v>
      </c>
      <c r="F161" s="3">
        <f t="shared" si="72"/>
        <v>0</v>
      </c>
      <c r="G161" s="3">
        <f t="shared" si="72"/>
        <v>2046</v>
      </c>
      <c r="H161" s="3">
        <f t="shared" si="72"/>
        <v>0</v>
      </c>
      <c r="I161" s="3">
        <f t="shared" si="72"/>
        <v>13640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11594</v>
      </c>
      <c r="F164" s="84">
        <f>'Nacionalno sufinanciranje'!D164</f>
        <v>0</v>
      </c>
      <c r="G164" s="84">
        <f>'Nacionalno sufinanciranje'!E164</f>
        <v>2046</v>
      </c>
      <c r="H164" s="12">
        <f t="shared" si="73"/>
        <v>0</v>
      </c>
      <c r="I164" s="12">
        <f t="shared" si="73"/>
        <v>13640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833300.46</v>
      </c>
      <c r="F187" s="3">
        <f t="shared" si="84"/>
        <v>0</v>
      </c>
      <c r="G187" s="3">
        <f t="shared" si="84"/>
        <v>144961.84</v>
      </c>
      <c r="H187" s="3">
        <f t="shared" si="84"/>
        <v>0</v>
      </c>
      <c r="I187" s="3">
        <f t="shared" si="84"/>
        <v>978262.29999999993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833300.46</v>
      </c>
      <c r="F200" s="3">
        <f t="shared" si="90"/>
        <v>0</v>
      </c>
      <c r="G200" s="3">
        <f t="shared" si="90"/>
        <v>144961.84</v>
      </c>
      <c r="H200" s="3">
        <f t="shared" si="90"/>
        <v>0</v>
      </c>
      <c r="I200" s="3">
        <f t="shared" si="90"/>
        <v>978262.29999999993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821450.46</v>
      </c>
      <c r="F201" s="3">
        <f t="shared" si="91"/>
        <v>0</v>
      </c>
      <c r="G201" s="3">
        <f t="shared" si="91"/>
        <v>144961.84</v>
      </c>
      <c r="H201" s="3">
        <f t="shared" si="91"/>
        <v>0</v>
      </c>
      <c r="I201" s="3">
        <f t="shared" si="91"/>
        <v>966412.29999999993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821450.46</v>
      </c>
      <c r="F204" s="84">
        <f>'Nacionalno sufinanciranje'!D204</f>
        <v>0</v>
      </c>
      <c r="G204" s="84">
        <f>'Nacionalno sufinanciranje'!E204</f>
        <v>144961.84</v>
      </c>
      <c r="H204" s="12">
        <f t="shared" si="92"/>
        <v>0</v>
      </c>
      <c r="I204" s="12">
        <f t="shared" si="92"/>
        <v>966412.29999999993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11850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11850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11850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11850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301345.15999999997</v>
      </c>
      <c r="E325" s="3">
        <f t="shared" ref="E325:I325" si="146">SUM(E326:E333)</f>
        <v>336417.73</v>
      </c>
      <c r="F325" s="3">
        <f t="shared" si="146"/>
        <v>53178.559999999998</v>
      </c>
      <c r="G325" s="3">
        <f t="shared" si="146"/>
        <v>59367.83</v>
      </c>
      <c r="H325" s="3">
        <f t="shared" si="146"/>
        <v>354523.72</v>
      </c>
      <c r="I325" s="3">
        <f t="shared" si="146"/>
        <v>395785.56</v>
      </c>
      <c r="J325" s="50">
        <f t="shared" si="144"/>
        <v>111.6386683520076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301345.15999999997</v>
      </c>
      <c r="E326" s="84">
        <f>SUM('510:816'!E326)</f>
        <v>336417.73</v>
      </c>
      <c r="F326" s="84">
        <f>'Nacionalno sufinanciranje'!D326</f>
        <v>53178.559999999998</v>
      </c>
      <c r="G326" s="84">
        <f>'Nacionalno sufinanciranje'!E326</f>
        <v>59367.83</v>
      </c>
      <c r="H326" s="10">
        <f t="shared" ref="H326:I333" si="147">D326+F326</f>
        <v>354523.72</v>
      </c>
      <c r="I326" s="10">
        <f t="shared" si="147"/>
        <v>395785.56</v>
      </c>
      <c r="J326" s="50">
        <f t="shared" si="144"/>
        <v>111.6386683520076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125996.66</v>
      </c>
      <c r="E335" s="84">
        <f>SUM('510:816'!E335)</f>
        <v>124957.01</v>
      </c>
      <c r="F335" s="84">
        <f>'Nacionalno sufinanciranje'!D335</f>
        <v>22234.71</v>
      </c>
      <c r="G335" s="84">
        <f>'Nacionalno sufinanciranje'!E335</f>
        <v>22051.24</v>
      </c>
      <c r="H335" s="10">
        <f t="shared" ref="H335:I337" si="148">D335+F335</f>
        <v>148231.37</v>
      </c>
      <c r="I335" s="10">
        <f t="shared" si="148"/>
        <v>147008.25</v>
      </c>
      <c r="J335" s="50">
        <f t="shared" ref="J335:J398" si="149">IF(H335&lt;&gt;0,IF(I335/H335&gt;=100,"&gt;&gt;100",I335/H335*100),"-")</f>
        <v>99.17485752172432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132726.17000000001</v>
      </c>
      <c r="E357" s="3">
        <f t="shared" ref="E357:I357" si="156">SUM(E358:E365)</f>
        <v>35072.57</v>
      </c>
      <c r="F357" s="3">
        <f t="shared" si="156"/>
        <v>132726.17000000001</v>
      </c>
      <c r="G357" s="3">
        <f t="shared" si="156"/>
        <v>6189.27</v>
      </c>
      <c r="H357" s="3">
        <f t="shared" si="156"/>
        <v>265452.34000000003</v>
      </c>
      <c r="I357" s="3">
        <f t="shared" si="156"/>
        <v>41261.839999999997</v>
      </c>
      <c r="J357" s="50">
        <f t="shared" si="149"/>
        <v>15.543972978350837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132726.17000000001</v>
      </c>
      <c r="E358" s="84">
        <f>SUM('510:816'!E358)</f>
        <v>35072.57</v>
      </c>
      <c r="F358" s="84">
        <f>'Nacionalno sufinanciranje'!D358</f>
        <v>132726.17000000001</v>
      </c>
      <c r="G358" s="84">
        <f>'Nacionalno sufinanciranje'!E358</f>
        <v>6189.27</v>
      </c>
      <c r="H358" s="10">
        <f t="shared" ref="H358:I366" si="157">D358+F358</f>
        <v>265452.34000000003</v>
      </c>
      <c r="I358" s="10">
        <f t="shared" si="157"/>
        <v>41261.839999999997</v>
      </c>
      <c r="J358" s="50">
        <f t="shared" si="149"/>
        <v>15.543972978350837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125996.66</v>
      </c>
      <c r="E371" s="3">
        <f t="shared" ref="E371:G371" si="160">E372+E374</f>
        <v>660580.26</v>
      </c>
      <c r="F371" s="3">
        <f t="shared" si="160"/>
        <v>22234.71</v>
      </c>
      <c r="G371" s="3">
        <f t="shared" si="160"/>
        <v>116572.99</v>
      </c>
      <c r="H371" s="3">
        <f t="shared" ref="H371:I371" si="161">+D371+F371</f>
        <v>148231.37</v>
      </c>
      <c r="I371" s="3">
        <f t="shared" si="161"/>
        <v>777153.25</v>
      </c>
      <c r="J371" s="50">
        <f t="shared" si="149"/>
        <v>524.28392856383914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125996.66</v>
      </c>
      <c r="E374" s="3">
        <f t="shared" ref="E374:I374" si="163">SUM(E375:E382)</f>
        <v>660580.26</v>
      </c>
      <c r="F374" s="3">
        <f t="shared" si="163"/>
        <v>22234.71</v>
      </c>
      <c r="G374" s="3">
        <f t="shared" si="163"/>
        <v>116572.99</v>
      </c>
      <c r="H374" s="3">
        <f t="shared" si="163"/>
        <v>148231.37</v>
      </c>
      <c r="I374" s="3">
        <f t="shared" si="163"/>
        <v>777153.25</v>
      </c>
      <c r="J374" s="50">
        <f t="shared" si="149"/>
        <v>524.28392856383914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125996.66</v>
      </c>
      <c r="E375" s="84">
        <f>SUM('510:816'!E375)</f>
        <v>660580.26</v>
      </c>
      <c r="F375" s="84">
        <f>'Nacionalno sufinanciranje'!D375</f>
        <v>22234.71</v>
      </c>
      <c r="G375" s="84">
        <f>'Nacionalno sufinanciranje'!E375</f>
        <v>116572.99</v>
      </c>
      <c r="H375" s="10">
        <f t="shared" ref="H375:I384" si="164">D375+F375</f>
        <v>148231.37</v>
      </c>
      <c r="I375" s="10">
        <f t="shared" si="164"/>
        <v>777153.25</v>
      </c>
      <c r="J375" s="50">
        <f t="shared" si="149"/>
        <v>524.28392856383914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23422.26</v>
      </c>
      <c r="G415" s="3">
        <f t="shared" si="174"/>
        <v>6189.27</v>
      </c>
      <c r="H415" s="3">
        <f t="shared" si="174"/>
        <v>23422.26</v>
      </c>
      <c r="I415" s="3">
        <f t="shared" si="174"/>
        <v>6189.27</v>
      </c>
      <c r="J415" s="50">
        <f t="shared" si="169"/>
        <v>26.424734419308816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23422.26</v>
      </c>
      <c r="G416" s="84">
        <f>'Nacionalno sufinanciranje'!E416</f>
        <v>6189.27</v>
      </c>
      <c r="H416" s="10">
        <f t="shared" ref="H416:I423" si="175">D416+F416</f>
        <v>23422.26</v>
      </c>
      <c r="I416" s="10">
        <f t="shared" si="175"/>
        <v>6189.27</v>
      </c>
      <c r="J416" s="50">
        <f t="shared" si="169"/>
        <v>26.424734419308816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749016.95</v>
      </c>
      <c r="E425" s="84">
        <f>SUM('510:816'!E425)</f>
        <v>1502855.2000000002</v>
      </c>
      <c r="F425" s="84">
        <f>'Nacionalno sufinanciranje'!D425</f>
        <v>132179.46</v>
      </c>
      <c r="G425" s="84">
        <f>'Nacionalno sufinanciranje'!E425</f>
        <v>265209.74</v>
      </c>
      <c r="H425" s="11">
        <f t="shared" ref="H425:I426" si="176">D425+F425</f>
        <v>881196.40999999992</v>
      </c>
      <c r="I425" s="11">
        <f t="shared" si="176"/>
        <v>1768064.9400000002</v>
      </c>
      <c r="J425" s="50">
        <f>IF(H425&lt;&gt;0,IF(I425/H425&gt;=100,"&gt;&gt;100",I425/H425*100),"-")</f>
        <v>200.64368396598442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70" zoomScaleNormal="100" workbookViewId="0">
      <selection activeCell="E205" sqref="E20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53178.559999999998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53178.559999999998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53178.559999999998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53178.559999999998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49894.33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46029.3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38479.980000000003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38209.980000000003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270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1245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6304.32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6304.32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1819.03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1704.25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1704.25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39.18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39.18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75.599999999999994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75.599999999999994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2046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2046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2046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144961.84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144961.84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144961.84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144961.84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53178.559999999998</v>
      </c>
      <c r="E325" s="3">
        <f>SUM(E326:E333)</f>
        <v>59367.83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53178.559999999998</v>
      </c>
      <c r="E326" s="7">
        <v>59367.83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22234.71</v>
      </c>
      <c r="E335" s="7">
        <v>22051.24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132726.17000000001</v>
      </c>
      <c r="E357" s="3">
        <f>SUM(E358:E365)</f>
        <v>6189.27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132726.17000000001</v>
      </c>
      <c r="E358" s="7">
        <v>6189.27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22234.71</v>
      </c>
      <c r="E371" s="3">
        <f>E372+E374</f>
        <v>116572.99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22234.71</v>
      </c>
      <c r="E374" s="3">
        <f>SUM(E375:E382)</f>
        <v>116572.99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22234.71</v>
      </c>
      <c r="E375" s="7">
        <v>116572.99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23422.26</v>
      </c>
      <c r="E415" s="3">
        <f>SUM(E416:E423)</f>
        <v>6189.27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23422.26</v>
      </c>
      <c r="E416" s="7">
        <v>6189.27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132179.46</v>
      </c>
      <c r="E425" s="4">
        <v>265209.74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10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165" sqref="E16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301345.15999999997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301345.15999999997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301345.15999999997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301345.15999999997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282723.15000000002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260821.31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218041.86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216511.86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1530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7055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35724.449999999997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35724.449999999997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10307.839999999998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9657.39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9657.39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222.05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222.05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428.4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428.4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11594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11594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11594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301345.15999999997</v>
      </c>
      <c r="E325" s="3">
        <f>SUM(E326:E333)</f>
        <v>336417.73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301345.15999999997</v>
      </c>
      <c r="E326" s="80">
        <v>336417.73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125996.66</v>
      </c>
      <c r="E335" s="80">
        <v>124957.01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132726.17000000001</v>
      </c>
      <c r="E357" s="81">
        <f>SUM(E358:E365)</f>
        <v>35072.57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132726.17000000001</v>
      </c>
      <c r="E358" s="80">
        <v>35072.57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125996.66</v>
      </c>
      <c r="E371" s="81">
        <f>E372+E374</f>
        <v>124957.01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125996.66</v>
      </c>
      <c r="E374" s="81">
        <f>SUM(E375:E382)</f>
        <v>124957.01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125996.66</v>
      </c>
      <c r="E375" s="80">
        <v>124957.01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749016.95</v>
      </c>
      <c r="E425" s="82">
        <v>431608.38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E205" sqref="E20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821450.46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821450.46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821450.46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821450.46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535623.25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535623.25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535623.25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1071246.82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232" sqref="E23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29625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29625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29625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29625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11850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11850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11850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11850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Jana Žugaj</cp:lastModifiedBy>
  <cp:lastPrinted>2026-10-07T06:14:12Z</cp:lastPrinted>
  <dcterms:created xsi:type="dcterms:W3CDTF">2025-08-09T19:28:20Z</dcterms:created>
  <dcterms:modified xsi:type="dcterms:W3CDTF">2026-10-07T07:53:18Z</dcterms:modified>
</cp:coreProperties>
</file>